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B104CA4E-BC35-4405-907E-2A35965AD5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w numbers 2020)" sheetId="4" r:id="rId1"/>
    <sheet name="Cow numbers 19-" sheetId="2" r:id="rId2"/>
    <sheet name="Cows 17-18" sheetId="1" r:id="rId3"/>
  </sheets>
  <definedNames>
    <definedName name="_xlnm._FilterDatabase" localSheetId="2" hidden="1">'Cows 17-18'!$A$2:$B$60</definedName>
    <definedName name="_xlnm.Print_Area" localSheetId="2">'Cows 17-18'!$A$1:$U$60</definedName>
    <definedName name="_xlnm.Print_Titles" localSheetId="2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4" l="1"/>
  <c r="M30" i="4"/>
  <c r="N58" i="4"/>
  <c r="M58" i="4"/>
  <c r="L58" i="4"/>
  <c r="L30" i="4"/>
  <c r="K58" i="4"/>
  <c r="K30" i="4"/>
  <c r="J58" i="4" l="1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E59" i="4" l="1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<sst xmlns="http://schemas.openxmlformats.org/spreadsheetml/2006/main" count="373" uniqueCount="43">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</sst>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0" fillId="7" borderId="4" xfId="0" applyFont="1" applyFill="1" applyBorder="1" applyAlignment="1">
      <alignment horizontal="center" wrapText="1"/>
    </xf>
    <xf numFmtId="0" fontId="0" fillId="7" borderId="1" xfId="0" applyFont="1" applyFill="1" applyBorder="1" applyAlignment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 applyAlignment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NumberFormat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ont="1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abSelected="1" workbookViewId="0">
      <selection sqref="A1:E1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61" customWidth="1"/>
    <col min="15" max="15" width="19.109375" customWidth="1"/>
  </cols>
  <sheetData>
    <row r="1" spans="1:15" ht="16.5" thickBot="1" x14ac:dyDescent="0.35">
      <c r="A1" s="86" t="s">
        <v>34</v>
      </c>
      <c r="B1" s="86"/>
      <c r="C1" s="86"/>
      <c r="D1" s="86"/>
      <c r="E1" s="86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2"/>
      <c r="G3" s="76"/>
      <c r="H3" s="7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3">
        <v>14097</v>
      </c>
      <c r="G4" s="31">
        <v>14334</v>
      </c>
      <c r="H4" s="77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3">
        <v>41783</v>
      </c>
      <c r="G5" s="31">
        <v>42616</v>
      </c>
      <c r="H5" s="77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3">
        <v>67605</v>
      </c>
      <c r="G6" s="31">
        <v>69130</v>
      </c>
      <c r="H6" s="77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3">
        <v>63978</v>
      </c>
      <c r="G7" s="31">
        <v>64820</v>
      </c>
      <c r="H7" s="77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3">
        <v>37436</v>
      </c>
      <c r="G8" s="31">
        <v>38204</v>
      </c>
      <c r="H8" s="77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3">
        <v>3444</v>
      </c>
      <c r="G9" s="31">
        <v>3526</v>
      </c>
      <c r="H9" s="77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3">
        <v>94897</v>
      </c>
      <c r="G10" s="31">
        <v>96945</v>
      </c>
      <c r="H10" s="77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3">
        <v>41725</v>
      </c>
      <c r="G11" s="31">
        <v>42592</v>
      </c>
      <c r="H11" s="77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3">
        <v>16011</v>
      </c>
      <c r="G12" s="31">
        <v>16373</v>
      </c>
      <c r="H12" s="77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3">
        <v>28276</v>
      </c>
      <c r="G13" s="31">
        <v>28622</v>
      </c>
      <c r="H13" s="77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3">
        <v>29170</v>
      </c>
      <c r="G14" s="31">
        <v>29476</v>
      </c>
      <c r="H14" s="77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3">
        <v>24965</v>
      </c>
      <c r="G15" s="31">
        <v>25497</v>
      </c>
      <c r="H15" s="77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3">
        <v>30996</v>
      </c>
      <c r="G16" s="31">
        <v>31556</v>
      </c>
      <c r="H16" s="77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3">
        <v>24388</v>
      </c>
      <c r="G17" s="31">
        <v>24892</v>
      </c>
      <c r="H17" s="77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3">
        <v>9211</v>
      </c>
      <c r="G18" s="31">
        <v>9325</v>
      </c>
      <c r="H18" s="77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3">
        <v>69849</v>
      </c>
      <c r="G19" s="31">
        <v>71455</v>
      </c>
      <c r="H19" s="77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3">
        <v>29162</v>
      </c>
      <c r="G20" s="31">
        <v>29899</v>
      </c>
      <c r="H20" s="77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3">
        <v>28055</v>
      </c>
      <c r="G21" s="31">
        <v>28617</v>
      </c>
      <c r="H21" s="77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3">
        <v>27257</v>
      </c>
      <c r="G22" s="31">
        <v>27798</v>
      </c>
      <c r="H22" s="77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3">
        <v>48996</v>
      </c>
      <c r="G23" s="31">
        <v>49924</v>
      </c>
      <c r="H23" s="77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3">
        <v>28952</v>
      </c>
      <c r="G24" s="31">
        <v>29592</v>
      </c>
      <c r="H24" s="77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3">
        <v>48355</v>
      </c>
      <c r="G25" s="31">
        <v>49039</v>
      </c>
      <c r="H25" s="77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3">
        <v>17437</v>
      </c>
      <c r="G26" s="31">
        <v>17635</v>
      </c>
      <c r="H26" s="77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3">
        <v>32128</v>
      </c>
      <c r="G27" s="31">
        <v>32733</v>
      </c>
      <c r="H27" s="77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3">
        <v>28055</v>
      </c>
      <c r="G28" s="31">
        <v>28373</v>
      </c>
      <c r="H28" s="77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3">
        <v>18726</v>
      </c>
      <c r="G29" s="31">
        <v>18999</v>
      </c>
      <c r="H29" s="77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7" t="s">
        <v>31</v>
      </c>
      <c r="B30" s="5" t="s">
        <v>33</v>
      </c>
      <c r="C30" s="66">
        <f t="shared" ref="C30:I30" si="0">SUM(C4:C29)</f>
        <v>896044</v>
      </c>
      <c r="D30" s="66">
        <f t="shared" si="0"/>
        <v>892136</v>
      </c>
      <c r="E30" s="66">
        <f t="shared" si="0"/>
        <v>895793</v>
      </c>
      <c r="F30" s="74">
        <f t="shared" si="0"/>
        <v>904954</v>
      </c>
      <c r="G30" s="66">
        <f t="shared" si="0"/>
        <v>921972</v>
      </c>
      <c r="H30" s="80">
        <f t="shared" si="0"/>
        <v>929503</v>
      </c>
      <c r="I30" s="80">
        <f t="shared" si="0"/>
        <v>925144</v>
      </c>
      <c r="J30" s="81">
        <f>SUM(J4:J29)</f>
        <v>916658</v>
      </c>
      <c r="K30" s="81">
        <f>SUM(K4:K29)</f>
        <v>910920</v>
      </c>
      <c r="L30" s="81">
        <f>SUM(L4:L29)</f>
        <v>902575</v>
      </c>
      <c r="M30" s="81">
        <f>SUM(M4:M29)</f>
        <v>890500</v>
      </c>
      <c r="N30" s="81">
        <f>SUM(N4:N29)</f>
        <v>874181</v>
      </c>
    </row>
    <row r="31" spans="1:14" x14ac:dyDescent="0.3">
      <c r="A31" s="67"/>
      <c r="B31" s="5"/>
      <c r="C31" s="66"/>
      <c r="D31" s="66"/>
      <c r="E31" s="66"/>
      <c r="F31" s="74"/>
      <c r="G31" s="66"/>
      <c r="H31" s="80"/>
      <c r="I31" s="81"/>
      <c r="J31" s="81"/>
      <c r="K31" s="83"/>
      <c r="L31" s="81"/>
      <c r="M31" s="81"/>
      <c r="N31" s="85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3">
        <v>18740</v>
      </c>
      <c r="G32" s="31">
        <v>18769</v>
      </c>
      <c r="H32" s="77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3">
        <v>42057</v>
      </c>
      <c r="G33" s="31">
        <v>42454</v>
      </c>
      <c r="H33" s="77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3">
        <v>35916</v>
      </c>
      <c r="G34" s="31">
        <v>36209</v>
      </c>
      <c r="H34" s="77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3">
        <v>400101</v>
      </c>
      <c r="G35" s="31">
        <v>399445</v>
      </c>
      <c r="H35" s="77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3">
        <v>23516</v>
      </c>
      <c r="G36" s="31">
        <v>23648</v>
      </c>
      <c r="H36" s="77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3">
        <v>2663</v>
      </c>
      <c r="G37" s="31">
        <v>2791</v>
      </c>
      <c r="H37" s="77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3">
        <v>42504</v>
      </c>
      <c r="G38" s="31">
        <v>42871</v>
      </c>
      <c r="H38" s="77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3">
        <v>107407</v>
      </c>
      <c r="G39" s="31">
        <v>108281</v>
      </c>
      <c r="H39" s="77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3">
        <v>20890</v>
      </c>
      <c r="G40" s="31">
        <v>20906</v>
      </c>
      <c r="H40" s="77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3">
        <v>102789</v>
      </c>
      <c r="G41" s="31">
        <v>102870</v>
      </c>
      <c r="H41" s="77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3">
        <v>51751</v>
      </c>
      <c r="G42" s="31">
        <v>52196</v>
      </c>
      <c r="H42" s="77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3">
        <v>2673</v>
      </c>
      <c r="G43" s="31">
        <v>2698</v>
      </c>
      <c r="H43" s="77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3">
        <v>125329</v>
      </c>
      <c r="G44" s="31">
        <v>126349</v>
      </c>
      <c r="H44" s="77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3">
        <v>11000</v>
      </c>
      <c r="G45" s="31">
        <v>11201</v>
      </c>
      <c r="H45" s="77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3">
        <v>21050</v>
      </c>
      <c r="G46" s="31">
        <v>21120</v>
      </c>
      <c r="H46" s="77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3">
        <v>18966</v>
      </c>
      <c r="G47" s="31">
        <v>19196</v>
      </c>
      <c r="H47" s="77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3">
        <v>65330</v>
      </c>
      <c r="G48" s="31">
        <v>65753</v>
      </c>
      <c r="H48" s="77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3">
        <v>39702</v>
      </c>
      <c r="G49" s="31">
        <v>40088</v>
      </c>
      <c r="H49" s="77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3">
        <v>36803</v>
      </c>
      <c r="G50" s="31">
        <v>36933</v>
      </c>
      <c r="H50" s="77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3">
        <v>9272</v>
      </c>
      <c r="G51" s="31">
        <v>9419</v>
      </c>
      <c r="H51" s="77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3">
        <v>8853</v>
      </c>
      <c r="G52" s="31">
        <v>8919</v>
      </c>
      <c r="H52" s="77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3">
        <v>185407</v>
      </c>
      <c r="G53" s="31">
        <v>185495</v>
      </c>
      <c r="H53" s="77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3">
        <v>90714</v>
      </c>
      <c r="G54" s="31">
        <v>90501</v>
      </c>
      <c r="H54" s="77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3">
        <v>31458</v>
      </c>
      <c r="G55" s="31">
        <v>31729</v>
      </c>
      <c r="H55" s="77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3">
        <v>85994</v>
      </c>
      <c r="G56" s="31">
        <v>86201</v>
      </c>
      <c r="H56" s="77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3">
        <v>27683</v>
      </c>
      <c r="G57" s="31">
        <v>27735</v>
      </c>
      <c r="H57" s="77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70" t="s">
        <v>31</v>
      </c>
      <c r="B58" s="71" t="s">
        <v>32</v>
      </c>
      <c r="C58" s="65">
        <f>SUM(C32:C57)</f>
        <v>1441848</v>
      </c>
      <c r="D58" s="65">
        <f t="shared" ref="D58:F58" si="1">SUM(D32:D57)</f>
        <v>1465907</v>
      </c>
      <c r="E58" s="65">
        <f t="shared" si="1"/>
        <v>1576988</v>
      </c>
      <c r="F58" s="75">
        <f t="shared" si="1"/>
        <v>1608568</v>
      </c>
      <c r="G58" s="78">
        <f t="shared" ref="G58:N58" si="2">SUM(G32:G57)</f>
        <v>1613777</v>
      </c>
      <c r="H58" s="82">
        <f t="shared" si="2"/>
        <v>1601571</v>
      </c>
      <c r="I58" s="78">
        <f t="shared" si="2"/>
        <v>1574855</v>
      </c>
      <c r="J58" s="78">
        <f t="shared" si="2"/>
        <v>1551483</v>
      </c>
      <c r="K58" s="78">
        <f t="shared" si="2"/>
        <v>1535401</v>
      </c>
      <c r="L58" s="78">
        <f t="shared" si="2"/>
        <v>1519972</v>
      </c>
      <c r="M58" s="78">
        <f t="shared" si="2"/>
        <v>1506627</v>
      </c>
      <c r="N58" s="78">
        <f t="shared" si="2"/>
        <v>1488768</v>
      </c>
    </row>
    <row r="59" spans="1:14" x14ac:dyDescent="0.3">
      <c r="A59" s="68" t="s">
        <v>42</v>
      </c>
      <c r="B59" s="68"/>
      <c r="C59" s="69">
        <f t="shared" ref="C59:J59" si="3">SUM(C30,C58)</f>
        <v>2337892</v>
      </c>
      <c r="D59" s="69">
        <f t="shared" si="3"/>
        <v>2358043</v>
      </c>
      <c r="E59" s="69">
        <f t="shared" si="3"/>
        <v>2472781</v>
      </c>
      <c r="F59" s="69">
        <f t="shared" si="3"/>
        <v>2513522</v>
      </c>
      <c r="G59" s="79">
        <f t="shared" si="3"/>
        <v>2535749</v>
      </c>
      <c r="H59" s="69">
        <f t="shared" si="3"/>
        <v>2531074</v>
      </c>
      <c r="I59" s="69">
        <f t="shared" si="3"/>
        <v>2499999</v>
      </c>
      <c r="J59" s="69">
        <f t="shared" si="3"/>
        <v>2468141</v>
      </c>
      <c r="K59" s="69">
        <f>(K30+K58)</f>
        <v>2446321</v>
      </c>
      <c r="L59" s="69">
        <f>(L30+L58)</f>
        <v>2422547</v>
      </c>
      <c r="M59" s="69">
        <f>(M30+M58)</f>
        <v>2397127</v>
      </c>
      <c r="N59" s="84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28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61" customWidth="1"/>
    <col min="15" max="15" width="19.109375" customWidth="1"/>
  </cols>
  <sheetData>
    <row r="1" spans="1:15" ht="16.5" thickBot="1" x14ac:dyDescent="0.35">
      <c r="A1" s="86" t="s">
        <v>34</v>
      </c>
      <c r="B1" s="86"/>
      <c r="C1" s="86"/>
      <c r="D1" s="86"/>
      <c r="E1" s="86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3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9" t="s">
        <v>31</v>
      </c>
      <c r="B30" s="8" t="s">
        <v>33</v>
      </c>
      <c r="C30" s="50">
        <f>SUM(C4:C29)</f>
        <v>917578</v>
      </c>
      <c r="D30" s="51">
        <v>911141</v>
      </c>
      <c r="E30" s="51">
        <v>910677</v>
      </c>
      <c r="F30" s="51">
        <v>919641</v>
      </c>
      <c r="G30" s="51">
        <f>SUM(G4:G29)</f>
        <v>932333</v>
      </c>
      <c r="H30" s="51">
        <v>936695</v>
      </c>
      <c r="I30" s="51">
        <v>934273</v>
      </c>
      <c r="J30" s="51">
        <v>929158</v>
      </c>
      <c r="K30" s="51">
        <v>926591</v>
      </c>
      <c r="L30" s="51">
        <v>924141</v>
      </c>
      <c r="M30" s="51">
        <v>913873</v>
      </c>
      <c r="N30" s="31">
        <v>903520</v>
      </c>
    </row>
    <row r="31" spans="1:14" s="59" customFormat="1" ht="47.25" x14ac:dyDescent="0.3">
      <c r="A31" s="42" t="s">
        <v>39</v>
      </c>
      <c r="B31" s="43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7">
        <v>40652</v>
      </c>
      <c r="I31" s="57">
        <v>40047</v>
      </c>
      <c r="J31" s="57">
        <v>38040</v>
      </c>
      <c r="K31" s="57">
        <v>32172</v>
      </c>
      <c r="L31" s="57">
        <v>26514</v>
      </c>
      <c r="M31" s="57">
        <v>24085</v>
      </c>
      <c r="N31" s="57">
        <v>21891</v>
      </c>
    </row>
    <row r="32" spans="1:14" s="46" customFormat="1" x14ac:dyDescent="0.3">
      <c r="A32" s="44" t="s">
        <v>40</v>
      </c>
      <c r="B32" s="45" t="s">
        <v>33</v>
      </c>
      <c r="C32" s="47">
        <v>-3.7</v>
      </c>
      <c r="D32" s="47">
        <v>-4</v>
      </c>
      <c r="E32" s="47">
        <v>-4.3</v>
      </c>
      <c r="F32" s="47">
        <v>-4.5</v>
      </c>
      <c r="G32" s="47">
        <v>-4.2</v>
      </c>
      <c r="H32" s="48">
        <v>-4.2</v>
      </c>
      <c r="I32" s="48">
        <v>-4.1100000000000003</v>
      </c>
      <c r="J32" s="52">
        <v>-3.93</v>
      </c>
      <c r="K32" s="48">
        <v>-3.35</v>
      </c>
      <c r="L32" s="58">
        <v>-2.78</v>
      </c>
      <c r="M32" s="60">
        <v>-2.56</v>
      </c>
      <c r="N32" s="64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50">
        <f>SUM(C33:C58)</f>
        <v>1389407</v>
      </c>
      <c r="D59" s="51">
        <v>1399491</v>
      </c>
      <c r="E59" s="51">
        <v>1499201</v>
      </c>
      <c r="F59" s="51">
        <v>1548399</v>
      </c>
      <c r="G59" s="51">
        <v>1552124</v>
      </c>
      <c r="H59" s="51">
        <v>1537652</v>
      </c>
      <c r="I59" s="51">
        <v>1520890</v>
      </c>
      <c r="J59" s="51">
        <v>1501244</v>
      </c>
      <c r="K59" s="51">
        <f>SUM(K33:K58)</f>
        <v>1490064</v>
      </c>
      <c r="L59" s="51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3" t="s">
        <v>42</v>
      </c>
      <c r="B63" s="53"/>
      <c r="C63" s="54">
        <f>SUM(C30,C59)</f>
        <v>2306985</v>
      </c>
      <c r="D63" s="54">
        <f t="shared" ref="D63:J63" si="0">SUM(D30,D59)</f>
        <v>2310632</v>
      </c>
      <c r="E63" s="54">
        <f t="shared" si="0"/>
        <v>2409878</v>
      </c>
      <c r="F63" s="54">
        <f t="shared" si="0"/>
        <v>2468040</v>
      </c>
      <c r="G63" s="54">
        <f t="shared" si="0"/>
        <v>2484457</v>
      </c>
      <c r="H63" s="54">
        <f t="shared" si="0"/>
        <v>2474347</v>
      </c>
      <c r="I63" s="54">
        <f t="shared" si="0"/>
        <v>2455163</v>
      </c>
      <c r="J63" s="54">
        <f t="shared" si="0"/>
        <v>2430402</v>
      </c>
      <c r="K63" s="54">
        <f>(K30+K59)</f>
        <v>2416655</v>
      </c>
      <c r="L63" s="54">
        <f>(L30+L59)</f>
        <v>2407762</v>
      </c>
      <c r="M63" s="54">
        <f>(M30+M59)</f>
        <v>2385429</v>
      </c>
      <c r="N63" s="62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0" workbookViewId="0">
      <selection activeCell="AA35" sqref="AA35"/>
    </sheetView>
  </sheetViews>
  <sheetFormatPr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87" t="s">
        <v>34</v>
      </c>
      <c r="B1" s="87"/>
      <c r="C1" s="87"/>
      <c r="D1" s="87"/>
      <c r="E1" s="87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5" t="s">
        <v>42</v>
      </c>
      <c r="B60" s="18"/>
      <c r="C60" s="56">
        <f>SUM(C30,C58)</f>
        <v>2297793</v>
      </c>
      <c r="D60" s="56">
        <f t="shared" ref="D60:Z60" si="3">SUM(D30,D58)</f>
        <v>2312499</v>
      </c>
      <c r="E60" s="56">
        <f t="shared" si="3"/>
        <v>2417870</v>
      </c>
      <c r="F60" s="56">
        <f t="shared" si="3"/>
        <v>2473472</v>
      </c>
      <c r="G60" s="56">
        <f t="shared" si="3"/>
        <v>2492676</v>
      </c>
      <c r="H60" s="56">
        <f t="shared" si="3"/>
        <v>2479192</v>
      </c>
      <c r="I60" s="56">
        <f t="shared" si="3"/>
        <v>2458834</v>
      </c>
      <c r="J60" s="56">
        <f t="shared" si="3"/>
        <v>2435343</v>
      </c>
      <c r="K60" s="56">
        <f t="shared" si="3"/>
        <v>2414113</v>
      </c>
      <c r="L60" s="56">
        <f t="shared" si="3"/>
        <v>2398329</v>
      </c>
      <c r="M60" s="56">
        <f t="shared" si="3"/>
        <v>2373608</v>
      </c>
      <c r="N60" s="56">
        <f t="shared" si="3"/>
        <v>2341800</v>
      </c>
      <c r="O60" s="56">
        <f t="shared" si="3"/>
        <v>2323669</v>
      </c>
      <c r="P60" s="56">
        <f t="shared" si="3"/>
        <v>2344603</v>
      </c>
      <c r="Q60" s="56">
        <f t="shared" si="3"/>
        <v>2455880</v>
      </c>
      <c r="R60" s="56">
        <f t="shared" si="3"/>
        <v>2503199</v>
      </c>
      <c r="S60" s="56">
        <f t="shared" si="3"/>
        <v>2505377</v>
      </c>
      <c r="T60" s="56">
        <f t="shared" si="3"/>
        <v>2492010</v>
      </c>
      <c r="U60" s="56">
        <f t="shared" si="3"/>
        <v>2470552</v>
      </c>
      <c r="V60" s="56">
        <f t="shared" si="3"/>
        <v>2439095</v>
      </c>
      <c r="W60" s="56">
        <f t="shared" si="3"/>
        <v>2410919</v>
      </c>
      <c r="X60" s="56">
        <f t="shared" si="3"/>
        <v>2386255</v>
      </c>
      <c r="Y60" s="56">
        <f t="shared" si="3"/>
        <v>2357258</v>
      </c>
      <c r="Z60" s="56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2020-12-29T12:59:43Z</dcterms:modified>
</cp:coreProperties>
</file>